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etladle\Documents\CBC\CBC Records\"/>
    </mc:Choice>
  </mc:AlternateContent>
  <bookViews>
    <workbookView xWindow="0" yWindow="0" windowWidth="20490" windowHeight="6930"/>
  </bookViews>
  <sheets>
    <sheet name="Statement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" i="1" l="1"/>
  <c r="B29" i="1"/>
  <c r="J23" i="1"/>
  <c r="J27" i="1" s="1"/>
  <c r="D23" i="1"/>
  <c r="J22" i="1"/>
  <c r="D22" i="1"/>
  <c r="D25" i="1" s="1"/>
  <c r="I15" i="1"/>
  <c r="D42" i="1" s="1"/>
  <c r="I14" i="1"/>
  <c r="C58" i="1" s="1"/>
  <c r="I13" i="1"/>
  <c r="I12" i="1"/>
  <c r="I11" i="1"/>
  <c r="I10" i="1"/>
  <c r="C57" i="1" s="1"/>
  <c r="I9" i="1"/>
  <c r="C9" i="1"/>
  <c r="I8" i="1"/>
  <c r="C8" i="1"/>
  <c r="I7" i="1"/>
  <c r="C7" i="1"/>
  <c r="C56" i="1" s="1"/>
  <c r="D60" i="1" s="1"/>
  <c r="I6" i="1"/>
  <c r="C6" i="1"/>
  <c r="I5" i="1"/>
  <c r="C5" i="1"/>
  <c r="I4" i="1"/>
  <c r="I17" i="1" s="1"/>
  <c r="C4" i="1"/>
  <c r="C17" i="1" s="1"/>
  <c r="D20" i="1" l="1"/>
  <c r="D26" i="1" s="1"/>
  <c r="D27" i="1"/>
</calcChain>
</file>

<file path=xl/sharedStrings.xml><?xml version="1.0" encoding="utf-8"?>
<sst xmlns="http://schemas.openxmlformats.org/spreadsheetml/2006/main" count="55" uniqueCount="48">
  <si>
    <t>INCOME</t>
  </si>
  <si>
    <t>EXPENDITURE</t>
  </si>
  <si>
    <t>Table Money</t>
  </si>
  <si>
    <t>EBU P2P</t>
  </si>
  <si>
    <t>Christmas Party</t>
  </si>
  <si>
    <t>EBU Affiliation Fee</t>
  </si>
  <si>
    <t>Simultaneous Pairs</t>
  </si>
  <si>
    <t>Training</t>
  </si>
  <si>
    <t>Sundry Items (eg donations)</t>
  </si>
  <si>
    <t>Summer Event</t>
  </si>
  <si>
    <t>Annual Subscriptions</t>
  </si>
  <si>
    <t>Engraving</t>
  </si>
  <si>
    <t>Website Licence</t>
  </si>
  <si>
    <t>Advertising</t>
  </si>
  <si>
    <t>BridgeTabs tablets &amp; licence</t>
  </si>
  <si>
    <t>Course Travel costs</t>
  </si>
  <si>
    <t>Sundry Items (Stationery, equipment, flowers)</t>
  </si>
  <si>
    <t>Total</t>
  </si>
  <si>
    <t>Surplus of Income over Expenditure is:</t>
  </si>
  <si>
    <t>Balance b/f 31 August 2016</t>
  </si>
  <si>
    <t>Bank:</t>
  </si>
  <si>
    <t>Balance as at 31st August 2017</t>
  </si>
  <si>
    <t>Bank</t>
  </si>
  <si>
    <t>Cash</t>
  </si>
  <si>
    <t>Excess</t>
  </si>
  <si>
    <t xml:space="preserve">Accounts to be paid </t>
  </si>
  <si>
    <t xml:space="preserve">for P2P in August </t>
  </si>
  <si>
    <t>Prepayments carried forward: Table money £14, subscriptions £8</t>
  </si>
  <si>
    <t>Signed:</t>
  </si>
  <si>
    <t>Date:</t>
  </si>
  <si>
    <t>1st September 2017</t>
  </si>
  <si>
    <t>Janet Ladle Treasurer</t>
  </si>
  <si>
    <t>Credit Year Ending 31 August 2015</t>
  </si>
  <si>
    <t>Credit Year Ending 31 August 2016</t>
  </si>
  <si>
    <t>Summary of Sundry Items</t>
  </si>
  <si>
    <t>Bridge stationery</t>
  </si>
  <si>
    <t>Playing cards, Laws of Dup Bridge 2017</t>
  </si>
  <si>
    <t>Flowers</t>
  </si>
  <si>
    <t>Bereavement</t>
  </si>
  <si>
    <t xml:space="preserve">Tip to RBL bar staff </t>
  </si>
  <si>
    <t>For setting up the tables each week</t>
  </si>
  <si>
    <t>AGM Drinks</t>
  </si>
  <si>
    <t>Postage</t>
  </si>
  <si>
    <t>Training Costs</t>
  </si>
  <si>
    <t>Income</t>
  </si>
  <si>
    <t>Expenditure</t>
  </si>
  <si>
    <t>Travel costs*</t>
  </si>
  <si>
    <t>* Travel costs were to attend a "train the trainer" course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</si>
</sst>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.00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164" fontId="2" fillId="0" borderId="0" xfId="0" applyNumberFormat="1" applyFont="1"/>
    <xf numFmtId="164" fontId="0" fillId="0" borderId="1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rsham%20BC%20Accounts%202016_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&amp; Expenditure 1617"/>
      <sheetName val="Statement"/>
      <sheetName val="Summer Event"/>
      <sheetName val="a"/>
      <sheetName val="Annual Subscriptions"/>
      <sheetName val="Training"/>
      <sheetName val="Cost analysis"/>
      <sheetName val="4 yr analysis"/>
    </sheetNames>
    <sheetDataSet>
      <sheetData sheetId="0">
        <row r="5">
          <cell r="E5">
            <v>62</v>
          </cell>
          <cell r="F5">
            <v>2538.4699999999998</v>
          </cell>
        </row>
        <row r="112">
          <cell r="E112">
            <v>1768</v>
          </cell>
        </row>
        <row r="113">
          <cell r="E113">
            <v>75</v>
          </cell>
          <cell r="L113">
            <v>0</v>
          </cell>
          <cell r="M113">
            <v>283.22000000000003</v>
          </cell>
        </row>
        <row r="114">
          <cell r="E114">
            <v>0</v>
          </cell>
          <cell r="L114">
            <v>0</v>
          </cell>
          <cell r="M114">
            <v>46</v>
          </cell>
        </row>
        <row r="115">
          <cell r="L115">
            <v>0</v>
          </cell>
          <cell r="M115">
            <v>0</v>
          </cell>
        </row>
        <row r="116">
          <cell r="E116">
            <v>0</v>
          </cell>
          <cell r="L116">
            <v>0</v>
          </cell>
          <cell r="M116">
            <v>574</v>
          </cell>
        </row>
        <row r="117">
          <cell r="L117">
            <v>0</v>
          </cell>
          <cell r="M117">
            <v>256.51</v>
          </cell>
        </row>
        <row r="118">
          <cell r="E118">
            <v>39</v>
          </cell>
          <cell r="L118">
            <v>18</v>
          </cell>
          <cell r="M118">
            <v>0</v>
          </cell>
        </row>
        <row r="119">
          <cell r="L119">
            <v>81.61</v>
          </cell>
          <cell r="M119">
            <v>0</v>
          </cell>
        </row>
        <row r="120">
          <cell r="L120">
            <v>0</v>
          </cell>
          <cell r="M120">
            <v>0</v>
          </cell>
        </row>
        <row r="121">
          <cell r="L121">
            <v>199.33</v>
          </cell>
          <cell r="M121">
            <v>0</v>
          </cell>
        </row>
        <row r="122">
          <cell r="L122">
            <v>20</v>
          </cell>
          <cell r="M122">
            <v>0</v>
          </cell>
        </row>
        <row r="123">
          <cell r="L123">
            <v>68.650000000000006</v>
          </cell>
          <cell r="M123">
            <v>45.8</v>
          </cell>
        </row>
        <row r="133">
          <cell r="F133">
            <v>3816.1500000000005</v>
          </cell>
        </row>
        <row r="134">
          <cell r="L134">
            <v>9.9999999999995453</v>
          </cell>
        </row>
        <row r="164">
          <cell r="F164">
            <v>30.560000000000002</v>
          </cell>
        </row>
      </sheetData>
      <sheetData sheetId="1"/>
      <sheetData sheetId="2"/>
      <sheetData sheetId="3"/>
      <sheetData sheetId="4"/>
      <sheetData sheetId="5">
        <row r="87">
          <cell r="D87">
            <v>-875.66000000000008</v>
          </cell>
        </row>
        <row r="115">
          <cell r="D115">
            <v>1812.46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4"/>
  <sheetViews>
    <sheetView tabSelected="1" topLeftCell="A16" workbookViewId="0">
      <selection activeCell="C8" sqref="C8"/>
    </sheetView>
  </sheetViews>
  <sheetFormatPr defaultRowHeight="12.75" x14ac:dyDescent="0.2"/>
  <cols>
    <col min="1" max="1" width="18" customWidth="1"/>
    <col min="6" max="6" width="21.5703125" customWidth="1"/>
    <col min="7" max="7" width="7.5703125" bestFit="1" customWidth="1"/>
    <col min="8" max="8" width="16.7109375" customWidth="1"/>
  </cols>
  <sheetData>
    <row r="2" spans="1:11" s="1" customFormat="1" x14ac:dyDescent="0.2">
      <c r="B2" s="1" t="s">
        <v>0</v>
      </c>
      <c r="H2" s="1" t="s">
        <v>1</v>
      </c>
    </row>
    <row r="4" spans="1:11" s="1" customFormat="1" x14ac:dyDescent="0.2">
      <c r="A4" s="2" t="s">
        <v>2</v>
      </c>
      <c r="B4" s="2"/>
      <c r="C4" s="3">
        <f>'[1]Income &amp; Expenditure 1617'!E112</f>
        <v>1768</v>
      </c>
      <c r="D4" s="3"/>
      <c r="E4" s="3"/>
      <c r="F4" s="4" t="s">
        <v>3</v>
      </c>
      <c r="G4" s="4"/>
      <c r="H4" s="3"/>
      <c r="I4" s="3">
        <f>SUM('[1]Income &amp; Expenditure 1617'!L113,'[1]Income &amp; Expenditure 1617'!M113)</f>
        <v>283.22000000000003</v>
      </c>
      <c r="J4" s="3"/>
      <c r="K4"/>
    </row>
    <row r="5" spans="1:11" x14ac:dyDescent="0.2">
      <c r="A5" s="2" t="s">
        <v>4</v>
      </c>
      <c r="C5" s="3">
        <f>'[1]Income &amp; Expenditure 1617'!E113</f>
        <v>75</v>
      </c>
      <c r="D5" s="3"/>
      <c r="E5" s="3"/>
      <c r="F5" s="4" t="s">
        <v>5</v>
      </c>
      <c r="G5" s="4"/>
      <c r="H5" s="3"/>
      <c r="I5" s="3">
        <f>SUM('[1]Income &amp; Expenditure 1617'!L114,'[1]Income &amp; Expenditure 1617'!M114)</f>
        <v>46</v>
      </c>
      <c r="J5" s="3"/>
    </row>
    <row r="6" spans="1:11" x14ac:dyDescent="0.2">
      <c r="A6" s="2" t="s">
        <v>6</v>
      </c>
      <c r="C6" s="3">
        <f>'[1]Income &amp; Expenditure 1617'!E114</f>
        <v>0</v>
      </c>
      <c r="D6" s="3"/>
      <c r="E6" s="3"/>
      <c r="F6" s="4" t="s">
        <v>6</v>
      </c>
      <c r="G6" s="4"/>
      <c r="H6" s="3"/>
      <c r="I6" s="3">
        <f>SUM('[1]Income &amp; Expenditure 1617'!L115,'[1]Income &amp; Expenditure 1617'!M115)</f>
        <v>0</v>
      </c>
      <c r="J6" s="3"/>
    </row>
    <row r="7" spans="1:11" x14ac:dyDescent="0.2">
      <c r="A7" s="2" t="s">
        <v>7</v>
      </c>
      <c r="C7" s="3">
        <f>[1]Training!D115</f>
        <v>1812.46</v>
      </c>
      <c r="D7" s="3"/>
      <c r="E7" s="3"/>
      <c r="F7" s="4" t="s">
        <v>4</v>
      </c>
      <c r="G7" s="4"/>
      <c r="H7" s="3"/>
      <c r="I7" s="3">
        <f>SUM('[1]Income &amp; Expenditure 1617'!L116,'[1]Income &amp; Expenditure 1617'!M116)</f>
        <v>574</v>
      </c>
      <c r="J7" s="3"/>
    </row>
    <row r="8" spans="1:11" x14ac:dyDescent="0.2">
      <c r="A8" s="2" t="s">
        <v>8</v>
      </c>
      <c r="C8" s="3">
        <f>'[1]Income &amp; Expenditure 1617'!E116</f>
        <v>0</v>
      </c>
      <c r="D8" s="3"/>
      <c r="E8" s="3"/>
      <c r="F8" s="4" t="s">
        <v>9</v>
      </c>
      <c r="G8" s="4"/>
      <c r="H8" s="3"/>
      <c r="I8" s="3">
        <f>SUM('[1]Income &amp; Expenditure 1617'!L117,'[1]Income &amp; Expenditure 1617'!M117)</f>
        <v>256.51</v>
      </c>
      <c r="J8" s="3"/>
    </row>
    <row r="9" spans="1:11" x14ac:dyDescent="0.2">
      <c r="A9" s="2" t="s">
        <v>10</v>
      </c>
      <c r="C9" s="3">
        <f>'[1]Income &amp; Expenditure 1617'!E118</f>
        <v>39</v>
      </c>
      <c r="D9" s="3"/>
      <c r="E9" s="3"/>
      <c r="F9" s="4" t="s">
        <v>11</v>
      </c>
      <c r="G9" s="4"/>
      <c r="H9" s="3"/>
      <c r="I9" s="3">
        <f>SUM('[1]Income &amp; Expenditure 1617'!L118,'[1]Income &amp; Expenditure 1617'!M118)</f>
        <v>18</v>
      </c>
      <c r="J9" s="3"/>
    </row>
    <row r="10" spans="1:11" x14ac:dyDescent="0.2">
      <c r="A10" s="2"/>
      <c r="C10" s="3"/>
      <c r="D10" s="3"/>
      <c r="E10" s="3"/>
      <c r="F10" s="4" t="s">
        <v>7</v>
      </c>
      <c r="G10" s="4"/>
      <c r="H10" s="3"/>
      <c r="I10" s="3">
        <f>[1]Training!D87*-1</f>
        <v>875.66000000000008</v>
      </c>
      <c r="J10" s="3"/>
    </row>
    <row r="11" spans="1:11" x14ac:dyDescent="0.2">
      <c r="C11" s="3"/>
      <c r="D11" s="3"/>
      <c r="E11" s="3"/>
      <c r="F11" s="4" t="s">
        <v>12</v>
      </c>
      <c r="G11" s="4"/>
      <c r="H11" s="3"/>
      <c r="I11" s="3">
        <f>SUM('[1]Income &amp; Expenditure 1617'!L119,'[1]Income &amp; Expenditure 1617'!M119)</f>
        <v>81.61</v>
      </c>
      <c r="J11" s="3"/>
    </row>
    <row r="12" spans="1:11" x14ac:dyDescent="0.2">
      <c r="C12" s="3"/>
      <c r="D12" s="3"/>
      <c r="E12" s="3"/>
      <c r="F12" s="4" t="s">
        <v>13</v>
      </c>
      <c r="G12" s="4"/>
      <c r="H12" s="3"/>
      <c r="I12" s="3">
        <f>SUM('[1]Income &amp; Expenditure 1617'!L120,'[1]Income &amp; Expenditure 1617'!M120)</f>
        <v>0</v>
      </c>
      <c r="J12" s="3"/>
    </row>
    <row r="13" spans="1:11" x14ac:dyDescent="0.2">
      <c r="C13" s="3"/>
      <c r="D13" s="3"/>
      <c r="E13" s="3"/>
      <c r="F13" s="4" t="s">
        <v>14</v>
      </c>
      <c r="G13" s="4"/>
      <c r="H13" s="3"/>
      <c r="I13" s="3">
        <f>SUM('[1]Income &amp; Expenditure 1617'!L121,'[1]Income &amp; Expenditure 1617'!M121)</f>
        <v>199.33</v>
      </c>
      <c r="J13" s="3"/>
    </row>
    <row r="14" spans="1:11" x14ac:dyDescent="0.2">
      <c r="C14" s="3"/>
      <c r="D14" s="3"/>
      <c r="E14" s="3"/>
      <c r="F14" s="4" t="s">
        <v>15</v>
      </c>
      <c r="G14" s="4"/>
      <c r="H14" s="3"/>
      <c r="I14" s="3">
        <f>SUM('[1]Income &amp; Expenditure 1617'!L122,'[1]Income &amp; Expenditure 1617'!M122)</f>
        <v>20</v>
      </c>
      <c r="J14" s="3"/>
    </row>
    <row r="15" spans="1:11" x14ac:dyDescent="0.2">
      <c r="C15" s="3"/>
      <c r="D15" s="3"/>
      <c r="E15" s="3"/>
      <c r="F15" s="4" t="s">
        <v>16</v>
      </c>
      <c r="G15" s="4"/>
      <c r="H15" s="3"/>
      <c r="I15" s="3">
        <f>SUM('[1]Income &amp; Expenditure 1617'!L123,'[1]Income &amp; Expenditure 1617'!M123)</f>
        <v>114.45</v>
      </c>
      <c r="J15" s="3"/>
    </row>
    <row r="16" spans="1:11" x14ac:dyDescent="0.2">
      <c r="C16" s="3"/>
      <c r="D16" s="3"/>
      <c r="E16" s="3"/>
      <c r="F16" s="4"/>
      <c r="G16" s="4"/>
      <c r="H16" s="3"/>
      <c r="I16" s="3"/>
      <c r="J16" s="3"/>
    </row>
    <row r="17" spans="1:10" x14ac:dyDescent="0.2">
      <c r="B17" s="2" t="s">
        <v>17</v>
      </c>
      <c r="C17" s="5">
        <f>SUM(C4:C15)</f>
        <v>3694.46</v>
      </c>
      <c r="D17" s="3"/>
      <c r="E17" s="3"/>
      <c r="F17" s="3"/>
      <c r="G17" s="3"/>
      <c r="H17" s="4" t="s">
        <v>17</v>
      </c>
      <c r="I17" s="5">
        <f>SUM(I4:I16)</f>
        <v>2468.7800000000002</v>
      </c>
      <c r="J17" s="3"/>
    </row>
    <row r="18" spans="1:10" x14ac:dyDescent="0.2">
      <c r="C18" s="3"/>
      <c r="D18" s="3"/>
      <c r="E18" s="3"/>
      <c r="F18" s="3"/>
      <c r="G18" s="3"/>
      <c r="H18" s="3"/>
      <c r="I18" s="3"/>
      <c r="J18" s="3"/>
    </row>
    <row r="19" spans="1:10" x14ac:dyDescent="0.2">
      <c r="C19" s="3"/>
      <c r="D19" s="3"/>
      <c r="E19" s="3"/>
      <c r="F19" s="3"/>
      <c r="G19" s="3"/>
      <c r="H19" s="3"/>
      <c r="I19" s="3"/>
    </row>
    <row r="20" spans="1:10" x14ac:dyDescent="0.2">
      <c r="A20" s="2" t="s">
        <v>18</v>
      </c>
      <c r="C20" s="3"/>
      <c r="D20" s="3">
        <f>C17-I17</f>
        <v>1225.6799999999998</v>
      </c>
      <c r="E20" s="3"/>
      <c r="F20" s="3"/>
      <c r="G20" s="3"/>
      <c r="H20" s="3"/>
      <c r="I20" s="3"/>
    </row>
    <row r="21" spans="1:10" x14ac:dyDescent="0.2">
      <c r="C21" s="3"/>
      <c r="D21" s="3"/>
      <c r="E21" s="3"/>
      <c r="F21" s="3"/>
      <c r="G21" s="3"/>
      <c r="H21" s="3"/>
    </row>
    <row r="22" spans="1:10" x14ac:dyDescent="0.2">
      <c r="A22" s="2" t="s">
        <v>19</v>
      </c>
      <c r="C22" s="4" t="s">
        <v>20</v>
      </c>
      <c r="D22" s="3">
        <f>'[1]Income &amp; Expenditure 1617'!F5</f>
        <v>2538.4699999999998</v>
      </c>
      <c r="E22" s="3"/>
      <c r="F22" s="4" t="s">
        <v>21</v>
      </c>
      <c r="G22" s="4"/>
      <c r="H22" s="3"/>
      <c r="I22" s="4" t="s">
        <v>22</v>
      </c>
      <c r="J22" s="3">
        <f>'[1]Income &amp; Expenditure 1617'!F133</f>
        <v>3816.1500000000005</v>
      </c>
    </row>
    <row r="23" spans="1:10" x14ac:dyDescent="0.2">
      <c r="C23" s="4" t="s">
        <v>23</v>
      </c>
      <c r="D23" s="3">
        <f>'[1]Income &amp; Expenditure 1617'!E5</f>
        <v>62</v>
      </c>
      <c r="E23" s="3"/>
      <c r="F23" s="3"/>
      <c r="G23" s="3"/>
      <c r="H23" s="3"/>
      <c r="I23" s="4" t="s">
        <v>23</v>
      </c>
      <c r="J23" s="3">
        <f>'[1]Income &amp; Expenditure 1617'!L134</f>
        <v>9.9999999999995453</v>
      </c>
    </row>
    <row r="24" spans="1:10" x14ac:dyDescent="0.2">
      <c r="C24" s="3"/>
      <c r="D24" s="3"/>
      <c r="E24" s="3"/>
      <c r="F24" s="3"/>
      <c r="G24" s="3"/>
      <c r="H24" s="3"/>
      <c r="I24" s="3"/>
      <c r="J24" s="3"/>
    </row>
    <row r="25" spans="1:10" x14ac:dyDescent="0.2">
      <c r="C25" s="4" t="s">
        <v>17</v>
      </c>
      <c r="D25" s="5">
        <f>SUM(D22:D24)</f>
        <v>2600.4699999999998</v>
      </c>
      <c r="E25" s="3"/>
      <c r="F25" s="3"/>
      <c r="G25" s="3"/>
      <c r="H25" s="3"/>
      <c r="I25" s="3"/>
      <c r="J25" s="3"/>
    </row>
    <row r="26" spans="1:10" x14ac:dyDescent="0.2">
      <c r="B26" s="2" t="s">
        <v>24</v>
      </c>
      <c r="C26" s="3"/>
      <c r="D26" s="3">
        <f>D20</f>
        <v>1225.6799999999998</v>
      </c>
      <c r="E26" s="3"/>
      <c r="F26" s="3"/>
      <c r="G26" s="3"/>
      <c r="H26" s="3"/>
      <c r="I26" s="3"/>
      <c r="J26" s="3"/>
    </row>
    <row r="27" spans="1:10" x14ac:dyDescent="0.2">
      <c r="C27" s="3"/>
      <c r="D27" s="6">
        <f>SUM(D25:D26)</f>
        <v>3826.1499999999996</v>
      </c>
      <c r="E27" s="3"/>
      <c r="F27" s="3"/>
      <c r="G27" s="3"/>
      <c r="H27" s="3"/>
      <c r="I27" s="4" t="s">
        <v>17</v>
      </c>
      <c r="J27" s="6">
        <f>SUM(J22:J23)</f>
        <v>3826.15</v>
      </c>
    </row>
    <row r="28" spans="1:10" x14ac:dyDescent="0.2">
      <c r="C28" s="3"/>
      <c r="D28" s="3"/>
      <c r="E28" s="3"/>
      <c r="F28" s="3"/>
      <c r="G28" s="3"/>
      <c r="H28" s="3"/>
      <c r="I28" s="3"/>
      <c r="J28" s="3"/>
    </row>
    <row r="29" spans="1:10" x14ac:dyDescent="0.2">
      <c r="A29" s="2" t="s">
        <v>25</v>
      </c>
      <c r="B29" s="3">
        <f>'[1]Income &amp; Expenditure 1617'!F164</f>
        <v>30.560000000000002</v>
      </c>
      <c r="C29" s="4" t="s">
        <v>26</v>
      </c>
      <c r="D29" s="3"/>
      <c r="E29" s="3"/>
      <c r="F29" s="3"/>
      <c r="G29" s="3"/>
      <c r="H29" s="3"/>
      <c r="I29" s="3"/>
      <c r="J29" s="3"/>
    </row>
    <row r="30" spans="1:10" x14ac:dyDescent="0.2">
      <c r="A30" t="s">
        <v>27</v>
      </c>
      <c r="C30" s="3"/>
      <c r="D30" s="3"/>
      <c r="E30" s="3"/>
      <c r="F30" s="3"/>
      <c r="G30" s="3"/>
    </row>
    <row r="31" spans="1:10" x14ac:dyDescent="0.2">
      <c r="C31" s="3"/>
      <c r="D31" s="3"/>
      <c r="E31" s="3"/>
      <c r="F31" s="3"/>
      <c r="G31" s="3"/>
      <c r="H31" s="4"/>
      <c r="I31" s="4"/>
      <c r="J31" s="3"/>
    </row>
    <row r="32" spans="1:10" x14ac:dyDescent="0.2">
      <c r="C32" s="3"/>
      <c r="D32" s="3"/>
      <c r="E32" s="3"/>
      <c r="F32" s="3"/>
      <c r="G32" s="3"/>
      <c r="H32" s="4"/>
      <c r="I32" s="4"/>
      <c r="J32" s="3"/>
    </row>
    <row r="33" spans="1:10" x14ac:dyDescent="0.2">
      <c r="A33" s="2" t="s">
        <v>28</v>
      </c>
      <c r="C33" s="3"/>
      <c r="D33" s="3"/>
      <c r="E33" s="3"/>
      <c r="F33" s="3"/>
      <c r="G33" s="3"/>
      <c r="H33" s="4"/>
      <c r="I33" s="4"/>
      <c r="J33" s="3"/>
    </row>
    <row r="34" spans="1:10" x14ac:dyDescent="0.2">
      <c r="C34" s="3"/>
      <c r="D34" s="3"/>
      <c r="E34" s="3"/>
      <c r="F34" s="3"/>
      <c r="G34" s="3"/>
      <c r="H34" s="4" t="s">
        <v>29</v>
      </c>
      <c r="I34" s="4" t="s">
        <v>30</v>
      </c>
      <c r="J34" s="3"/>
    </row>
    <row r="35" spans="1:10" x14ac:dyDescent="0.2">
      <c r="C35" s="3"/>
      <c r="D35" s="3"/>
      <c r="E35" s="3"/>
      <c r="F35" s="3"/>
      <c r="G35" s="3"/>
      <c r="H35" s="3"/>
      <c r="I35" s="3"/>
      <c r="J35" s="3"/>
    </row>
    <row r="36" spans="1:10" x14ac:dyDescent="0.2">
      <c r="B36" t="s">
        <v>31</v>
      </c>
      <c r="C36" s="3"/>
      <c r="D36" s="3"/>
      <c r="E36" s="3"/>
      <c r="F36" s="3"/>
      <c r="G36" s="3"/>
      <c r="H36" s="3"/>
      <c r="I36" s="3"/>
      <c r="J36" s="3"/>
    </row>
    <row r="37" spans="1:10" x14ac:dyDescent="0.2">
      <c r="C37" s="3"/>
      <c r="D37" s="3"/>
      <c r="E37" s="7"/>
      <c r="F37" s="7"/>
      <c r="G37" s="7"/>
      <c r="H37" s="3"/>
      <c r="I37" s="3"/>
      <c r="J37" s="3"/>
    </row>
    <row r="38" spans="1:10" x14ac:dyDescent="0.2">
      <c r="C38" s="3"/>
      <c r="D38" s="3"/>
      <c r="E38" s="3" t="s">
        <v>32</v>
      </c>
      <c r="F38" s="3"/>
      <c r="G38" s="3">
        <v>471.92</v>
      </c>
      <c r="H38" s="3"/>
      <c r="I38" s="3"/>
      <c r="J38" s="3"/>
    </row>
    <row r="39" spans="1:10" x14ac:dyDescent="0.2">
      <c r="C39" s="3"/>
      <c r="D39" s="3"/>
      <c r="E39" s="4" t="s">
        <v>33</v>
      </c>
      <c r="F39" s="3"/>
      <c r="G39" s="3">
        <v>705.02</v>
      </c>
      <c r="H39" s="3"/>
      <c r="I39" s="3"/>
      <c r="J39" s="3"/>
    </row>
    <row r="40" spans="1:10" x14ac:dyDescent="0.2">
      <c r="C40" s="3"/>
      <c r="D40" s="3"/>
      <c r="E40" s="3"/>
      <c r="F40" s="3"/>
      <c r="G40" s="3"/>
      <c r="H40" s="3"/>
      <c r="I40" s="3"/>
      <c r="J40" s="3"/>
    </row>
    <row r="41" spans="1:10" x14ac:dyDescent="0.2">
      <c r="C41" s="3"/>
      <c r="D41" s="3"/>
      <c r="E41" s="3"/>
      <c r="F41" s="3"/>
      <c r="G41" s="3"/>
      <c r="H41" s="3"/>
      <c r="I41" s="3"/>
      <c r="J41" s="3"/>
    </row>
    <row r="42" spans="1:10" x14ac:dyDescent="0.2">
      <c r="A42" s="8" t="s">
        <v>34</v>
      </c>
      <c r="C42" s="3"/>
      <c r="D42" s="3">
        <f>I15-C8</f>
        <v>114.45</v>
      </c>
      <c r="E42" s="3"/>
      <c r="F42" s="3"/>
      <c r="G42" s="3"/>
      <c r="H42" s="3"/>
      <c r="I42" s="3"/>
      <c r="J42" s="3"/>
    </row>
    <row r="43" spans="1:10" x14ac:dyDescent="0.2">
      <c r="C43" s="3"/>
      <c r="D43" s="3"/>
      <c r="E43" s="3"/>
      <c r="F43" s="3"/>
      <c r="G43" s="3"/>
      <c r="H43" s="3"/>
      <c r="I43" s="3"/>
      <c r="J43" s="3"/>
    </row>
    <row r="44" spans="1:10" x14ac:dyDescent="0.2">
      <c r="A44" s="2" t="s">
        <v>35</v>
      </c>
      <c r="C44" s="3">
        <v>45.8</v>
      </c>
      <c r="F44" s="4" t="s">
        <v>36</v>
      </c>
      <c r="G44" s="3"/>
      <c r="H44" s="3"/>
      <c r="I44" s="3"/>
      <c r="J44" s="3"/>
    </row>
    <row r="45" spans="1:10" x14ac:dyDescent="0.2">
      <c r="A45" s="2" t="s">
        <v>37</v>
      </c>
      <c r="C45" s="3">
        <v>10</v>
      </c>
      <c r="F45" s="4" t="s">
        <v>38</v>
      </c>
    </row>
    <row r="46" spans="1:10" x14ac:dyDescent="0.2">
      <c r="A46" s="2" t="s">
        <v>39</v>
      </c>
      <c r="C46" s="3">
        <v>30</v>
      </c>
      <c r="F46" s="2" t="s">
        <v>40</v>
      </c>
    </row>
    <row r="47" spans="1:10" x14ac:dyDescent="0.2">
      <c r="A47" s="2" t="s">
        <v>41</v>
      </c>
      <c r="C47" s="3">
        <v>28.1</v>
      </c>
      <c r="F47" s="4"/>
    </row>
    <row r="48" spans="1:10" x14ac:dyDescent="0.2">
      <c r="A48" s="2" t="s">
        <v>42</v>
      </c>
      <c r="C48" s="3">
        <v>0.55000000000000004</v>
      </c>
    </row>
    <row r="49" spans="1:4" x14ac:dyDescent="0.2">
      <c r="A49" s="2"/>
      <c r="C49" s="3"/>
      <c r="D49" s="3"/>
    </row>
    <row r="50" spans="1:4" x14ac:dyDescent="0.2">
      <c r="A50" s="2"/>
      <c r="C50" s="7"/>
      <c r="D50" s="3"/>
    </row>
    <row r="51" spans="1:4" x14ac:dyDescent="0.2">
      <c r="C51" s="3"/>
      <c r="D51" s="5">
        <f>SUM(C44:C49)</f>
        <v>114.45</v>
      </c>
    </row>
    <row r="52" spans="1:4" x14ac:dyDescent="0.2">
      <c r="C52" s="3"/>
      <c r="D52" s="3"/>
    </row>
    <row r="53" spans="1:4" x14ac:dyDescent="0.2">
      <c r="C53" s="3"/>
      <c r="D53" s="3"/>
    </row>
    <row r="54" spans="1:4" x14ac:dyDescent="0.2">
      <c r="A54" s="1" t="s">
        <v>43</v>
      </c>
      <c r="C54" s="3"/>
      <c r="D54" s="3">
        <v>916.8</v>
      </c>
    </row>
    <row r="55" spans="1:4" x14ac:dyDescent="0.2">
      <c r="C55" s="3"/>
      <c r="D55" s="3"/>
    </row>
    <row r="56" spans="1:4" x14ac:dyDescent="0.2">
      <c r="A56" s="2" t="s">
        <v>44</v>
      </c>
      <c r="C56" s="3">
        <f>C7</f>
        <v>1812.46</v>
      </c>
      <c r="D56" s="3"/>
    </row>
    <row r="57" spans="1:4" x14ac:dyDescent="0.2">
      <c r="A57" s="2" t="s">
        <v>45</v>
      </c>
      <c r="C57" s="3">
        <f>I10*-1</f>
        <v>-875.66000000000008</v>
      </c>
      <c r="D57" s="3"/>
    </row>
    <row r="58" spans="1:4" x14ac:dyDescent="0.2">
      <c r="A58" s="2" t="s">
        <v>46</v>
      </c>
      <c r="C58" s="3">
        <f>I14*-1</f>
        <v>-20</v>
      </c>
      <c r="D58" s="3"/>
    </row>
    <row r="59" spans="1:4" x14ac:dyDescent="0.2">
      <c r="A59" s="2"/>
      <c r="C59" s="7"/>
      <c r="D59" s="7"/>
    </row>
    <row r="60" spans="1:4" x14ac:dyDescent="0.2">
      <c r="C60" s="3"/>
      <c r="D60" s="3">
        <f>SUM(C56:C59)</f>
        <v>916.8</v>
      </c>
    </row>
    <row r="61" spans="1:4" x14ac:dyDescent="0.2">
      <c r="C61" s="3"/>
      <c r="D61" s="3"/>
    </row>
    <row r="62" spans="1:4" x14ac:dyDescent="0.2">
      <c r="A62" s="2" t="s">
        <v>47</v>
      </c>
      <c r="C62" s="3"/>
      <c r="D62" s="3"/>
    </row>
    <row r="63" spans="1:4" x14ac:dyDescent="0.2">
      <c r="C63" s="3"/>
      <c r="D63" s="3"/>
    </row>
    <row r="64" spans="1:4" x14ac:dyDescent="0.2">
      <c r="C64" s="3"/>
      <c r="D64" s="3"/>
    </row>
    <row r="65" spans="3:4" x14ac:dyDescent="0.2">
      <c r="C65" s="3"/>
      <c r="D65" s="3"/>
    </row>
    <row r="66" spans="3:4" x14ac:dyDescent="0.2">
      <c r="C66" s="3"/>
      <c r="D66" s="3"/>
    </row>
    <row r="67" spans="3:4" x14ac:dyDescent="0.2">
      <c r="C67" s="3"/>
      <c r="D67" s="3"/>
    </row>
    <row r="68" spans="3:4" x14ac:dyDescent="0.2">
      <c r="C68" s="3"/>
      <c r="D68" s="3"/>
    </row>
    <row r="69" spans="3:4" x14ac:dyDescent="0.2">
      <c r="C69" s="3"/>
      <c r="D69" s="3"/>
    </row>
    <row r="70" spans="3:4" x14ac:dyDescent="0.2">
      <c r="C70" s="3"/>
      <c r="D70" s="3"/>
    </row>
    <row r="71" spans="3:4" x14ac:dyDescent="0.2">
      <c r="C71" s="3"/>
      <c r="D71" s="3"/>
    </row>
    <row r="72" spans="3:4" x14ac:dyDescent="0.2">
      <c r="C72" s="3"/>
      <c r="D72" s="3"/>
    </row>
    <row r="73" spans="3:4" x14ac:dyDescent="0.2">
      <c r="C73" s="3"/>
      <c r="D73" s="3"/>
    </row>
    <row r="74" spans="3:4" x14ac:dyDescent="0.2">
      <c r="C74" s="3"/>
      <c r="D74" s="3"/>
    </row>
  </sheetData>
  <pageMargins left="0.7" right="0.7" top="0.75" bottom="0.75" header="0.3" footer="0.3"/>
  <pageSetup paperSize="9" orientation="landscape" r:id="rId1"/>
  <headerFooter>
    <oddHeader>&amp;C&amp;"Arial,Bold"CORSHAM BRIDGE CLUB
ACCOUNTS FOR THE YEAR ENDING 31st AUGUST 2017</oddHeader>
    <oddFooter>&amp;CPage &amp;P of &amp;N&amp;RCBC Accounts 2016_17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janetladle</dc:creator>
  <cp:lastModifiedBy>janetladle</cp:lastModifiedBy>
  <dcterms:created xsi:type="dcterms:W3CDTF">2017-10-21T11:18:14Z</dcterms:created>
  <dcterms:modified xsi:type="dcterms:W3CDTF">2017-10-21T11:19:09Z</dcterms:modified>
</cp:coreProperties>
</file>